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1"/>
  </bookViews>
  <sheets>
    <sheet name="Mod. 1" sheetId="1" r:id="rId1"/>
    <sheet name="Mod. 3" sheetId="2" r:id="rId2"/>
    <sheet name="A lire" sheetId="3" r:id="rId3"/>
    <sheet name="Mod. 2" sheetId="4" r:id="rId4"/>
  </sheets>
  <definedNames/>
  <calcPr fullCalcOnLoad="1"/>
</workbook>
</file>

<file path=xl/comments1.xml><?xml version="1.0" encoding="utf-8"?>
<comments xmlns="http://schemas.openxmlformats.org/spreadsheetml/2006/main">
  <authors>
    <author>Ath?as</author>
  </authors>
  <commentList>
    <comment ref="A13" authorId="0">
      <text>
        <r>
          <rPr>
            <sz val="8"/>
            <rFont val="Tahoma"/>
            <family val="2"/>
          </rPr>
          <t>Taux auquel l'entreprise peut s'endetter à la date de l'évaluation.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Ath?as</author>
  </authors>
  <commentList>
    <comment ref="A17" authorId="0">
      <text>
        <r>
          <rPr>
            <sz val="8"/>
            <rFont val="Tahoma"/>
            <family val="2"/>
          </rPr>
          <t>Taux auquel l'entreprise peut s'endetter à la date de l'évaluation.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<sst xmlns="http://schemas.openxmlformats.org/spreadsheetml/2006/main" count="54" uniqueCount="27">
  <si>
    <t>Estimation du coût du capital</t>
  </si>
  <si>
    <t>Société X</t>
  </si>
  <si>
    <t xml:space="preserve">Cours de l'action : </t>
  </si>
  <si>
    <t xml:space="preserve">Nombre d'actions : </t>
  </si>
  <si>
    <t>Valeur comptable de la dette :</t>
  </si>
  <si>
    <t>Charges d'intérêt :</t>
  </si>
  <si>
    <t xml:space="preserve">Maturité moyenne : </t>
  </si>
  <si>
    <t xml:space="preserve">Bêta du titre : </t>
  </si>
  <si>
    <t xml:space="preserve">Prime de risque du marché : </t>
  </si>
  <si>
    <t xml:space="preserve">Coût de la dette : </t>
  </si>
  <si>
    <t xml:space="preserve">Taux d'imposition : </t>
  </si>
  <si>
    <t>Valeur de marché des capitaux propres</t>
  </si>
  <si>
    <t>Valeur de marché des dettes financières</t>
  </si>
  <si>
    <t>Coût des fonds propres</t>
  </si>
  <si>
    <t>Coût du capital :</t>
  </si>
  <si>
    <t xml:space="preserve">Coût net de la dette </t>
  </si>
  <si>
    <t xml:space="preserve">Taux OAT 10 ans : </t>
  </si>
  <si>
    <t xml:space="preserve">Plusieurs modèles d'estimation du coût du capital sont proposés : </t>
  </si>
  <si>
    <t>Modèle 1 : les valeurs de marché des capitaux propres et des dettes sont connues.</t>
  </si>
  <si>
    <t>Modèle 2 : la valeur de marché des dettes est estimée à partir de leur valeur comptable et des charges d'intérêt.</t>
  </si>
  <si>
    <t>Seules les données en bleu sont à renseigner.</t>
  </si>
  <si>
    <t>Modèle 3 : endettement et désendettement du coefficient bêta.</t>
  </si>
  <si>
    <t>Estimation du bêta de l'actif</t>
  </si>
  <si>
    <t>Bêta de l'action</t>
  </si>
  <si>
    <t>Bêta de la dette</t>
  </si>
  <si>
    <t xml:space="preserve">Bêta de l'actif : </t>
  </si>
  <si>
    <t>Estimation du bêta du titre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</si>
</sst>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"/>
    <numFmt numFmtId="166" formatCode="0.000"/>
    <numFmt numFmtId="167" formatCode="0.0"/>
    <numFmt numFmtId="168" formatCode="_-* #,##0.0\ _€_-;\-* #,##0.0\ _€_-;_-* &quot;-&quot;??\ _€_-;_-@_-"/>
    <numFmt numFmtId="169" formatCode="_-* #,##0\ _€_-;\-* #,##0\ _€_-;_-* &quot;-&quot;??\ _€_-;_-@_-"/>
    <numFmt numFmtId="170" formatCode="0.00000000"/>
    <numFmt numFmtId="171" formatCode="0.0000000"/>
    <numFmt numFmtId="172" formatCode="0.000000"/>
    <numFmt numFmtId="173" formatCode="0.00000"/>
  </numFmts>
  <fonts count="1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0"/>
    </font>
    <font>
      <sz val="11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10" fontId="3" fillId="0" borderId="0" xfId="21" applyNumberFormat="1" applyFont="1" applyAlignment="1">
      <alignment/>
    </xf>
    <xf numFmtId="10" fontId="2" fillId="0" borderId="0" xfId="21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9" fontId="5" fillId="0" borderId="0" xfId="2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169" fontId="5" fillId="0" borderId="0" xfId="17" applyNumberFormat="1" applyFont="1" applyAlignment="1">
      <alignment/>
    </xf>
    <xf numFmtId="169" fontId="3" fillId="0" borderId="0" xfId="17" applyNumberFormat="1" applyFont="1" applyAlignment="1">
      <alignment/>
    </xf>
    <xf numFmtId="43" fontId="10" fillId="0" borderId="0" xfId="17" applyNumberFormat="1" applyFont="1" applyAlignment="1">
      <alignment/>
    </xf>
    <xf numFmtId="43" fontId="5" fillId="0" borderId="0" xfId="17" applyNumberFormat="1" applyFont="1" applyAlignment="1">
      <alignment/>
    </xf>
    <xf numFmtId="10" fontId="5" fillId="0" borderId="0" xfId="21" applyNumberFormat="1" applyFont="1" applyAlignment="1">
      <alignment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4"/>
    </sheetView>
  </sheetViews>
  <sheetFormatPr defaultColWidth="11.421875" defaultRowHeight="12.75"/>
  <cols>
    <col min="1" max="1" width="30.421875" style="2" bestFit="1" customWidth="1"/>
    <col min="2" max="3" width="11.421875" style="2" customWidth="1"/>
    <col min="4" max="4" width="39.140625" style="2" bestFit="1" customWidth="1"/>
    <col min="5" max="16384" width="11.421875" style="2" customWidth="1"/>
  </cols>
  <sheetData>
    <row r="1" ht="15.75">
      <c r="A1" s="10" t="s">
        <v>0</v>
      </c>
    </row>
    <row r="2" ht="14.25"/>
    <row r="3" ht="15">
      <c r="A3" s="1"/>
    </row>
    <row r="4" ht="14.25"/>
    <row r="5" ht="14.25"/>
    <row r="6" spans="1:5" ht="14.25">
      <c r="A6" s="2" t="s">
        <v>3</v>
      </c>
      <c r="B6" s="7">
        <v>10000</v>
      </c>
      <c r="D6" s="2" t="s">
        <v>11</v>
      </c>
      <c r="E6" s="6">
        <f>B6*B7</f>
        <v>250000</v>
      </c>
    </row>
    <row r="7" spans="1:5" ht="14.25">
      <c r="A7" s="2" t="s">
        <v>2</v>
      </c>
      <c r="B7" s="7">
        <v>25</v>
      </c>
      <c r="D7" s="2" t="s">
        <v>13</v>
      </c>
      <c r="E7" s="3">
        <f>B10*B11+B9</f>
        <v>0.1</v>
      </c>
    </row>
    <row r="8" ht="14.25">
      <c r="B8" s="7"/>
    </row>
    <row r="9" spans="1:5" ht="14.25">
      <c r="A9" s="2" t="s">
        <v>16</v>
      </c>
      <c r="B9" s="8">
        <v>0.04</v>
      </c>
      <c r="D9" s="2" t="s">
        <v>12</v>
      </c>
      <c r="E9" s="11">
        <v>150000</v>
      </c>
    </row>
    <row r="10" spans="1:5" ht="14.25">
      <c r="A10" s="2" t="s">
        <v>7</v>
      </c>
      <c r="B10" s="7">
        <v>1.2</v>
      </c>
      <c r="D10" s="2" t="s">
        <v>15</v>
      </c>
      <c r="E10" s="4">
        <f>B13*(1-B14)</f>
        <v>0.046666666666666676</v>
      </c>
    </row>
    <row r="11" spans="1:5" ht="14.25">
      <c r="A11" s="2" t="s">
        <v>8</v>
      </c>
      <c r="B11" s="8">
        <v>0.05</v>
      </c>
      <c r="E11" s="4"/>
    </row>
    <row r="12" spans="2:5" ht="14.25">
      <c r="B12" s="7"/>
      <c r="E12" s="4"/>
    </row>
    <row r="13" spans="1:2" ht="14.25">
      <c r="A13" s="2" t="s">
        <v>9</v>
      </c>
      <c r="B13" s="8">
        <v>0.07</v>
      </c>
    </row>
    <row r="14" spans="1:5" ht="15">
      <c r="A14" s="2" t="s">
        <v>10</v>
      </c>
      <c r="B14" s="8">
        <f>1/3</f>
        <v>0.3333333333333333</v>
      </c>
      <c r="D14" s="1" t="s">
        <v>14</v>
      </c>
      <c r="E14" s="5">
        <f>E6*E7/(E6+E9)+E10*E9/(E6+E9)</f>
        <v>0.08</v>
      </c>
    </row>
    <row r="15" ht="14.25"/>
    <row r="16" ht="14.25">
      <c r="A16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38.140625" style="0" bestFit="1" customWidth="1"/>
    <col min="2" max="2" width="14.421875" style="0" bestFit="1" customWidth="1"/>
    <col min="3" max="3" width="7.140625" style="0" customWidth="1"/>
    <col min="4" max="4" width="39.140625" style="0" bestFit="1" customWidth="1"/>
    <col min="5" max="5" width="11.57421875" style="0" bestFit="1" customWidth="1"/>
  </cols>
  <sheetData>
    <row r="1" spans="1:5" ht="15.75">
      <c r="A1" s="10" t="s">
        <v>22</v>
      </c>
      <c r="B1" s="2"/>
      <c r="C1" s="2"/>
      <c r="D1" s="10" t="s">
        <v>26</v>
      </c>
      <c r="E1" s="8"/>
    </row>
    <row r="2" spans="1:5" ht="14.25">
      <c r="A2" s="2"/>
      <c r="B2" s="2"/>
      <c r="C2" s="2"/>
      <c r="D2" s="2"/>
      <c r="E2" s="7"/>
    </row>
    <row r="3" spans="1:5" ht="14.25">
      <c r="A3" s="2" t="s">
        <v>3</v>
      </c>
      <c r="B3" s="15">
        <v>10000</v>
      </c>
      <c r="C3" s="2"/>
      <c r="D3" s="2" t="s">
        <v>3</v>
      </c>
      <c r="E3" s="15">
        <v>10000</v>
      </c>
    </row>
    <row r="4" spans="1:5" ht="14.25">
      <c r="A4" s="2" t="s">
        <v>2</v>
      </c>
      <c r="B4" s="15">
        <v>25</v>
      </c>
      <c r="C4" s="2"/>
      <c r="D4" s="2" t="s">
        <v>2</v>
      </c>
      <c r="E4" s="15">
        <v>25</v>
      </c>
    </row>
    <row r="5" spans="1:5" ht="14.25">
      <c r="A5" s="2" t="s">
        <v>11</v>
      </c>
      <c r="B5" s="16">
        <f>B3*B4</f>
        <v>250000</v>
      </c>
      <c r="C5" s="2"/>
      <c r="D5" s="2" t="s">
        <v>11</v>
      </c>
      <c r="E5" s="16">
        <f>E3*E4</f>
        <v>250000</v>
      </c>
    </row>
    <row r="6" spans="1:5" ht="14.25">
      <c r="A6" s="2" t="s">
        <v>23</v>
      </c>
      <c r="B6" s="17">
        <v>0.8</v>
      </c>
      <c r="C6" s="2"/>
      <c r="D6" s="2"/>
      <c r="E6" s="7"/>
    </row>
    <row r="7" spans="1:5" ht="14.25">
      <c r="A7" s="2"/>
      <c r="B7" s="7"/>
      <c r="C7" s="2"/>
      <c r="D7" s="2" t="s">
        <v>12</v>
      </c>
      <c r="E7" s="15">
        <v>200000</v>
      </c>
    </row>
    <row r="8" spans="1:5" ht="14.25">
      <c r="A8" s="2" t="s">
        <v>12</v>
      </c>
      <c r="B8" s="15">
        <v>300000</v>
      </c>
      <c r="C8" s="2"/>
      <c r="D8" s="2" t="s">
        <v>24</v>
      </c>
      <c r="E8" s="18">
        <v>0.3</v>
      </c>
    </row>
    <row r="9" spans="1:5" ht="14.25">
      <c r="A9" s="2" t="s">
        <v>24</v>
      </c>
      <c r="B9" s="18">
        <v>0.5</v>
      </c>
      <c r="C9" s="2"/>
      <c r="D9" s="2"/>
      <c r="E9" s="18"/>
    </row>
    <row r="10" spans="1:5" ht="14.25">
      <c r="A10" s="2"/>
      <c r="B10" s="18"/>
      <c r="C10" s="2"/>
      <c r="D10" s="2" t="s">
        <v>25</v>
      </c>
      <c r="E10" s="18">
        <v>0.71</v>
      </c>
    </row>
    <row r="11" spans="1:5" ht="14.25">
      <c r="A11" s="2"/>
      <c r="B11" s="7"/>
      <c r="C11" s="2"/>
      <c r="D11" s="2"/>
      <c r="E11" s="7"/>
    </row>
    <row r="12" spans="1:5" ht="14.25">
      <c r="A12" s="2" t="s">
        <v>10</v>
      </c>
      <c r="B12" s="19">
        <f>1/3</f>
        <v>0.3333333333333333</v>
      </c>
      <c r="C12" s="2"/>
      <c r="D12" s="2" t="s">
        <v>10</v>
      </c>
      <c r="E12" s="19">
        <f>1/3</f>
        <v>0.3333333333333333</v>
      </c>
    </row>
    <row r="13" spans="1:5" ht="14.25">
      <c r="A13" s="2"/>
      <c r="B13" s="7"/>
      <c r="C13" s="2"/>
      <c r="D13" s="2"/>
      <c r="E13" s="7"/>
    </row>
    <row r="14" spans="1:5" ht="15">
      <c r="A14" s="20" t="s">
        <v>25</v>
      </c>
      <c r="B14" s="21">
        <f>(B6+B9*(1-B12)*B8/B5)/(1+(1-B12)*B8/B5)</f>
        <v>0.6666666666666666</v>
      </c>
      <c r="C14" s="2"/>
      <c r="D14" s="20" t="s">
        <v>7</v>
      </c>
      <c r="E14" s="21">
        <f>E10+(E10-E8)*(1-E12)*E7/E5</f>
        <v>0.9286666666666666</v>
      </c>
    </row>
    <row r="15" spans="1:5" ht="14.25">
      <c r="A15" s="2"/>
      <c r="B15" s="8"/>
      <c r="C15" s="2"/>
      <c r="D15" s="2"/>
      <c r="E15" s="2"/>
    </row>
    <row r="16" spans="1:5" ht="14.25">
      <c r="A16" s="2"/>
      <c r="B16" s="7"/>
      <c r="C16" s="2"/>
      <c r="E16" s="11"/>
    </row>
    <row r="17" spans="3:5" ht="14.25">
      <c r="C17" s="2"/>
      <c r="D17" s="2"/>
      <c r="E17" s="4"/>
    </row>
    <row r="18" spans="3:5" ht="14.25">
      <c r="C18" s="2"/>
      <c r="D18" s="2"/>
      <c r="E18" s="4"/>
    </row>
    <row r="19" spans="3:5" ht="14.25">
      <c r="C19" s="2"/>
      <c r="D19" s="2"/>
      <c r="E19" s="4"/>
    </row>
    <row r="20" spans="3:4" ht="14.25">
      <c r="C20" s="2"/>
      <c r="D20" s="2"/>
    </row>
    <row r="21" spans="3:5" ht="15">
      <c r="C21" s="2"/>
      <c r="D21" s="1"/>
      <c r="E21" s="5"/>
    </row>
    <row r="22" ht="14.25">
      <c r="C22" s="2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17"/>
  <sheetViews>
    <sheetView workbookViewId="0" topLeftCell="A1">
      <selection activeCell="D22" sqref="D22"/>
    </sheetView>
  </sheetViews>
  <sheetFormatPr defaultColWidth="11.421875" defaultRowHeight="12.75"/>
  <sheetData>
    <row r="1" ht="15.75">
      <c r="A1" s="10" t="s">
        <v>0</v>
      </c>
    </row>
    <row r="5" spans="1:5" ht="14.25">
      <c r="A5" s="12" t="s">
        <v>17</v>
      </c>
      <c r="B5" s="12"/>
      <c r="C5" s="12"/>
      <c r="D5" s="12"/>
      <c r="E5" s="12"/>
    </row>
    <row r="6" spans="1:5" ht="14.25">
      <c r="A6" s="12"/>
      <c r="B6" s="12"/>
      <c r="C6" s="12"/>
      <c r="D6" s="12"/>
      <c r="E6" s="12"/>
    </row>
    <row r="7" spans="1:5" ht="14.25">
      <c r="A7" s="12" t="s">
        <v>18</v>
      </c>
      <c r="B7" s="12"/>
      <c r="C7" s="12"/>
      <c r="D7" s="12"/>
      <c r="E7" s="12"/>
    </row>
    <row r="8" spans="1:5" ht="14.25">
      <c r="A8" s="12" t="s">
        <v>19</v>
      </c>
      <c r="B8" s="12"/>
      <c r="C8" s="12"/>
      <c r="D8" s="12"/>
      <c r="E8" s="12"/>
    </row>
    <row r="9" spans="1:5" ht="14.25">
      <c r="A9" s="12" t="s">
        <v>21</v>
      </c>
      <c r="B9" s="12"/>
      <c r="C9" s="12"/>
      <c r="D9" s="12"/>
      <c r="E9" s="12"/>
    </row>
    <row r="10" spans="1:5" ht="14.25">
      <c r="A10" s="12"/>
      <c r="B10" s="12"/>
      <c r="C10" s="12"/>
      <c r="D10" s="12"/>
      <c r="E10" s="12"/>
    </row>
    <row r="11" spans="1:5" ht="14.25">
      <c r="A11" s="12"/>
      <c r="B11" s="12"/>
      <c r="C11" s="12"/>
      <c r="D11" s="12"/>
      <c r="E11" s="12"/>
    </row>
    <row r="12" spans="1:5" ht="14.25">
      <c r="A12" s="12"/>
      <c r="B12" s="12"/>
      <c r="C12" s="12"/>
      <c r="D12" s="12"/>
      <c r="E12" s="12"/>
    </row>
    <row r="13" spans="1:5" ht="14.25">
      <c r="A13" s="12"/>
      <c r="B13" s="12"/>
      <c r="C13" s="12"/>
      <c r="D13" s="12"/>
      <c r="E13" s="12"/>
    </row>
    <row r="14" spans="1:5" ht="14.25">
      <c r="A14" s="12"/>
      <c r="B14" s="12"/>
      <c r="C14" s="12"/>
      <c r="D14" s="12"/>
      <c r="E14" s="12"/>
    </row>
    <row r="15" spans="1:5" ht="14.25">
      <c r="A15" s="13" t="s">
        <v>20</v>
      </c>
      <c r="B15" s="12"/>
      <c r="C15" s="12"/>
      <c r="D15" s="12"/>
      <c r="E15" s="12"/>
    </row>
    <row r="16" spans="1:5" ht="14.25">
      <c r="A16" s="12"/>
      <c r="B16" s="12"/>
      <c r="C16" s="12"/>
      <c r="D16" s="12"/>
      <c r="E16" s="12"/>
    </row>
    <row r="17" spans="1:5" ht="14.25">
      <c r="A17" s="12"/>
      <c r="B17" s="12"/>
      <c r="C17" s="12"/>
      <c r="D17" s="12"/>
      <c r="E17" s="1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23" sqref="E23"/>
    </sheetView>
  </sheetViews>
  <sheetFormatPr defaultColWidth="11.421875" defaultRowHeight="12.75"/>
  <cols>
    <col min="1" max="1" width="30.421875" style="2" bestFit="1" customWidth="1"/>
    <col min="2" max="3" width="11.421875" style="2" customWidth="1"/>
    <col min="4" max="4" width="39.140625" style="2" bestFit="1" customWidth="1"/>
    <col min="5" max="16384" width="11.421875" style="2" customWidth="1"/>
  </cols>
  <sheetData>
    <row r="1" ht="15.75">
      <c r="A1" s="10" t="s">
        <v>0</v>
      </c>
    </row>
    <row r="2" ht="14.25"/>
    <row r="3" ht="15">
      <c r="A3" s="1" t="s">
        <v>1</v>
      </c>
    </row>
    <row r="4" ht="14.25"/>
    <row r="5" ht="14.25"/>
    <row r="6" spans="1:5" ht="14.25">
      <c r="A6" s="2" t="s">
        <v>3</v>
      </c>
      <c r="B6" s="14">
        <v>10000</v>
      </c>
      <c r="D6" s="2" t="s">
        <v>11</v>
      </c>
      <c r="E6" s="6">
        <f>B6*B7</f>
        <v>250000</v>
      </c>
    </row>
    <row r="7" spans="1:5" ht="14.25">
      <c r="A7" s="2" t="s">
        <v>2</v>
      </c>
      <c r="B7" s="14">
        <v>25</v>
      </c>
      <c r="D7" s="2" t="s">
        <v>13</v>
      </c>
      <c r="E7" s="3">
        <f>B14*B15+B13</f>
        <v>0.1</v>
      </c>
    </row>
    <row r="8" ht="14.25">
      <c r="B8" s="14"/>
    </row>
    <row r="9" spans="1:5" ht="14.25">
      <c r="A9" s="2" t="s">
        <v>4</v>
      </c>
      <c r="B9" s="14">
        <v>6000</v>
      </c>
      <c r="D9" s="2" t="s">
        <v>12</v>
      </c>
      <c r="E9" s="6">
        <f>B10*(1-(1+B17)^(-B11))/B17+B9/(1+B17)^B11</f>
        <v>7334.6311047339495</v>
      </c>
    </row>
    <row r="10" spans="1:5" ht="14.25">
      <c r="A10" s="2" t="s">
        <v>5</v>
      </c>
      <c r="B10" s="14">
        <v>700</v>
      </c>
      <c r="D10" s="2" t="s">
        <v>15</v>
      </c>
      <c r="E10" s="4">
        <f>B17*(1-B18)</f>
        <v>0.046666666666666676</v>
      </c>
    </row>
    <row r="11" spans="1:2" ht="14.25">
      <c r="A11" s="2" t="s">
        <v>6</v>
      </c>
      <c r="B11" s="7">
        <v>6</v>
      </c>
    </row>
    <row r="12" spans="2:5" ht="15">
      <c r="B12" s="7"/>
      <c r="D12" s="1" t="s">
        <v>14</v>
      </c>
      <c r="E12" s="5">
        <f>E6*E7/(E6+E9)+E10*E9/(E6+E9)</f>
        <v>0.09847987686730511</v>
      </c>
    </row>
    <row r="13" spans="1:2" ht="14.25">
      <c r="A13" s="2" t="s">
        <v>16</v>
      </c>
      <c r="B13" s="8">
        <v>0.04</v>
      </c>
    </row>
    <row r="14" spans="1:2" ht="14.25">
      <c r="A14" s="2" t="s">
        <v>7</v>
      </c>
      <c r="B14" s="7">
        <v>1.2</v>
      </c>
    </row>
    <row r="15" spans="1:2" ht="14.25">
      <c r="A15" s="2" t="s">
        <v>8</v>
      </c>
      <c r="B15" s="8">
        <v>0.05</v>
      </c>
    </row>
    <row r="16" ht="14.25">
      <c r="B16" s="7"/>
    </row>
    <row r="17" spans="1:2" ht="14.25">
      <c r="A17" s="2" t="s">
        <v>9</v>
      </c>
      <c r="B17" s="8">
        <v>0.07</v>
      </c>
    </row>
    <row r="18" spans="1:2" ht="14.25">
      <c r="A18" s="2" t="s">
        <v>10</v>
      </c>
      <c r="B18" s="8">
        <f>1/3</f>
        <v>0.3333333333333333</v>
      </c>
    </row>
    <row r="19" ht="14.25"/>
    <row r="20" ht="14.25">
      <c r="A20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Athéas</dc:creator>
  <cp:keywords/>
  <dc:description/>
  <cp:lastModifiedBy>Athéas</cp:lastModifiedBy>
  <cp:lastPrinted>2004-12-22T18:06:56Z</cp:lastPrinted>
  <dcterms:created xsi:type="dcterms:W3CDTF">2004-12-22T14:33:47Z</dcterms:created>
  <dcterms:modified xsi:type="dcterms:W3CDTF">2005-02-07T15:12:52Z</dcterms:modified>
  <cp:category/>
  <cp:version/>
  <cp:contentType/>
  <cp:contentStatus/>
</cp:coreProperties>
</file>