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7680" tabRatio="712" activeTab="0"/>
  </bookViews>
  <sheets>
    <sheet name="A lire" sheetId="1" r:id="rId1"/>
    <sheet name="Black &amp; Scholes" sheetId="2" r:id="rId2"/>
    <sheet name="Option de différer" sheetId="3" r:id="rId3"/>
    <sheet name="Option d'expansion" sheetId="4" r:id="rId4"/>
    <sheet name="Option d'abandon" sheetId="5" r:id="rId5"/>
  </sheets>
  <definedNames/>
  <calcPr fullCalcOnLoad="1"/>
</workbook>
</file>

<file path=xl/comments3.xml><?xml version="1.0" encoding="utf-8"?>
<comments xmlns="http://schemas.openxmlformats.org/spreadsheetml/2006/main">
  <authors>
    <author>Ath?as</author>
  </authors>
  <commentList>
    <comment ref="B7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taux des emprunt d'Etat de maturité égale à la durée pour réaliser le projet.
</t>
        </r>
      </text>
    </comment>
    <comment ref="B8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Attention, il s'agit ici de la variance et non de l'écart-type.</t>
        </r>
      </text>
    </comment>
    <comment ref="B4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En principe, il s'agit de la valeur actualisée des flux de trésorerie, sans prise en compte de l'option de différer.
</t>
        </r>
      </text>
    </comment>
  </commentList>
</comments>
</file>

<file path=xl/comments4.xml><?xml version="1.0" encoding="utf-8"?>
<comments xmlns="http://schemas.openxmlformats.org/spreadsheetml/2006/main">
  <authors>
    <author>Ath?as</author>
  </authors>
  <commentList>
    <comment ref="B4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En principe, il s'agit de la valeur actualisée des flux de trésorerie du projet d'expansion.
</t>
        </r>
      </text>
    </comment>
    <comment ref="B7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taux des emprunt d'Etat de maturité égale à la durée pour réaliser le projet.
</t>
        </r>
      </text>
    </comment>
    <comment ref="B8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Attention, il s'agit ici de la variance et non de l'écart-type. Par ailleurs, c'est la variance de la valeur du projet d'expansion et non celle du projet initial.</t>
        </r>
      </text>
    </comment>
    <comment ref="B5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Il s'agit du coût de l'investissement dans le projet d'expansion.</t>
        </r>
      </text>
    </comment>
    <comment ref="B9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Coût associé au report d'un an du projet d'expansion, en pourcentage de S. Il est ici fait l'hypothèse que la perte est nulle.</t>
        </r>
      </text>
    </comment>
  </commentList>
</comments>
</file>

<file path=xl/comments5.xml><?xml version="1.0" encoding="utf-8"?>
<comments xmlns="http://schemas.openxmlformats.org/spreadsheetml/2006/main">
  <authors>
    <author>Ath?as</author>
  </authors>
  <commentList>
    <comment ref="B4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En principe, il s'agit de la valeur actualisée des flux de trésorerie du projet étudié.
</t>
        </r>
      </text>
    </comment>
    <comment ref="B5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Il s'agit des recettes perçues à l'occasion de la liquidation du projet.</t>
        </r>
      </text>
    </comment>
    <comment ref="B7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taux des emprunt d'Etat de maturité égale à la durée pour réaliser le projet.
</t>
        </r>
      </text>
    </comment>
    <comment ref="B8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Attention, il s'agit ici de la variance et non de l'écart-type.</t>
        </r>
      </text>
    </comment>
    <comment ref="B9" authorId="0">
      <text>
        <r>
          <rPr>
            <b/>
            <sz val="8"/>
            <rFont val="Tahoma"/>
            <family val="0"/>
          </rPr>
          <t>Aide :</t>
        </r>
        <r>
          <rPr>
            <sz val="8"/>
            <rFont val="Tahoma"/>
            <family val="0"/>
          </rPr>
          <t xml:space="preserve">
Coût associé au report d'un an du projet d'expansion, en pourcentage de S. Il est ici fait l'hypothèse que la perte est nulle.</t>
        </r>
      </text>
    </comment>
  </commentList>
</comments>
</file>

<file path=xl/sharedStrings.xml><?xml version="1.0" encoding="utf-8"?>
<sst xmlns="http://schemas.openxmlformats.org/spreadsheetml/2006/main" count="55" uniqueCount="34">
  <si>
    <t>Evaluation d'une option par le modèle de Black &amp; Scholes</t>
  </si>
  <si>
    <t xml:space="preserve">Prix d'exercice (K) : </t>
  </si>
  <si>
    <t xml:space="preserve">Prix du sous-jacent (S) : </t>
  </si>
  <si>
    <t xml:space="preserve">Taux sans risque : </t>
  </si>
  <si>
    <t xml:space="preserve">d1 : </t>
  </si>
  <si>
    <t xml:space="preserve">Temps jusqu'à l'échéance (année) : </t>
  </si>
  <si>
    <t xml:space="preserve">d2 : </t>
  </si>
  <si>
    <t xml:space="preserve">N(d1) : </t>
  </si>
  <si>
    <t xml:space="preserve">Volatilité (écart-type) : </t>
  </si>
  <si>
    <t xml:space="preserve">N(d2) : </t>
  </si>
  <si>
    <t xml:space="preserve">Valeur du Call : </t>
  </si>
  <si>
    <t xml:space="preserve">Valeur du Put : </t>
  </si>
  <si>
    <t>(nbre jours/365)</t>
  </si>
  <si>
    <t xml:space="preserve">Valeur actuelle du projet (S) : </t>
  </si>
  <si>
    <t>Evaluation d'une option de différer</t>
  </si>
  <si>
    <t xml:space="preserve">Coût de l'investissement (K) : </t>
  </si>
  <si>
    <t xml:space="preserve">Durée pour réaliser le projet (année) : </t>
  </si>
  <si>
    <t xml:space="preserve">Variance de la valeur du projet : </t>
  </si>
  <si>
    <t xml:space="preserve">Valeur de l'option de différer : </t>
  </si>
  <si>
    <t xml:space="preserve">Coût du report : </t>
  </si>
  <si>
    <t>Evaluation d'une option d'expansion</t>
  </si>
  <si>
    <t xml:space="preserve">Variance de la valeur du projet d'expansion : </t>
  </si>
  <si>
    <t xml:space="preserve">Valeur actuelle du projet d'expansion (S) : </t>
  </si>
  <si>
    <t xml:space="preserve">Recettes en cas d'abandon (K) : </t>
  </si>
  <si>
    <t xml:space="preserve">Durée pour abandonner (année) : </t>
  </si>
  <si>
    <t xml:space="preserve">Variance de la valeur du projet initial : </t>
  </si>
  <si>
    <t xml:space="preserve">Valeur de l'option d'abandon : </t>
  </si>
  <si>
    <t xml:space="preserve">Valeur de l'option d'expansion : </t>
  </si>
  <si>
    <t xml:space="preserve">Ces feuilles permettent de valoriser : </t>
  </si>
  <si>
    <t>une option financière avec le modèle de Black et Scholes</t>
  </si>
  <si>
    <t>une option de différer</t>
  </si>
  <si>
    <t>une option d'expansion</t>
  </si>
  <si>
    <t>une option d'abandon</t>
  </si>
  <si>
    <t>Seule les zones bleutées sont à renseigner.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</si>
</sst>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48"/>
      <name val="Arial"/>
      <family val="0"/>
    </font>
    <font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0" fontId="2" fillId="0" borderId="0" xfId="0" applyFont="1" applyAlignment="1">
      <alignment horizontal="right"/>
    </xf>
    <xf numFmtId="9" fontId="5" fillId="0" borderId="0" xfId="19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4:C10"/>
  <sheetViews>
    <sheetView tabSelected="1" workbookViewId="0" topLeftCell="A1">
      <selection activeCell="G25" sqref="G25"/>
    </sheetView>
  </sheetViews>
  <sheetFormatPr defaultColWidth="11.421875" defaultRowHeight="12.75"/>
  <cols>
    <col min="1" max="1" width="5.140625" style="0" customWidth="1"/>
  </cols>
  <sheetData>
    <row r="4" spans="1:3" ht="14.25">
      <c r="A4" s="10" t="s">
        <v>28</v>
      </c>
      <c r="B4" s="10"/>
      <c r="C4" s="10"/>
    </row>
    <row r="5" spans="1:3" ht="14.25">
      <c r="A5" s="10"/>
      <c r="B5" s="10" t="s">
        <v>29</v>
      </c>
      <c r="C5" s="10"/>
    </row>
    <row r="6" spans="1:3" ht="14.25">
      <c r="A6" s="10"/>
      <c r="B6" s="10" t="s">
        <v>30</v>
      </c>
      <c r="C6" s="10"/>
    </row>
    <row r="7" spans="1:3" ht="14.25">
      <c r="A7" s="10"/>
      <c r="B7" s="10" t="s">
        <v>31</v>
      </c>
      <c r="C7" s="10"/>
    </row>
    <row r="8" spans="1:3" ht="14.25">
      <c r="A8" s="10"/>
      <c r="B8" s="10" t="s">
        <v>32</v>
      </c>
      <c r="C8" s="10"/>
    </row>
    <row r="10" ht="12.75">
      <c r="A10" s="11" t="s">
        <v>33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16" sqref="D16"/>
    </sheetView>
  </sheetViews>
  <sheetFormatPr defaultColWidth="11.421875" defaultRowHeight="12.75"/>
  <cols>
    <col min="1" max="1" width="29.7109375" style="0" customWidth="1"/>
    <col min="3" max="3" width="19.7109375" style="0" customWidth="1"/>
  </cols>
  <sheetData>
    <row r="1" s="4" customFormat="1" ht="12.75">
      <c r="A1" s="4" t="s">
        <v>0</v>
      </c>
    </row>
    <row r="4" spans="1:2" ht="12.75">
      <c r="A4" t="s">
        <v>2</v>
      </c>
      <c r="B4" s="6">
        <v>34.2</v>
      </c>
    </row>
    <row r="5" spans="1:2" ht="12.75">
      <c r="A5" t="s">
        <v>1</v>
      </c>
      <c r="B5" s="6">
        <v>34</v>
      </c>
    </row>
    <row r="6" spans="1:3" ht="12.75">
      <c r="A6" t="s">
        <v>5</v>
      </c>
      <c r="B6" s="6">
        <f>44/365</f>
        <v>0.12054794520547946</v>
      </c>
      <c r="C6" t="s">
        <v>12</v>
      </c>
    </row>
    <row r="7" spans="1:2" ht="12.75">
      <c r="A7" t="s">
        <v>3</v>
      </c>
      <c r="B7" s="7">
        <v>0.055</v>
      </c>
    </row>
    <row r="8" spans="1:2" ht="12.75">
      <c r="A8" t="s">
        <v>8</v>
      </c>
      <c r="B8" s="7">
        <v>0.25</v>
      </c>
    </row>
    <row r="11" spans="1:2" ht="12.75">
      <c r="A11" s="3" t="s">
        <v>4</v>
      </c>
      <c r="B11">
        <f>(LN(B4/B5)+(B7+(B8^2)/2)*B6)/(B8*B6^0.5)</f>
        <v>0.18735452338776448</v>
      </c>
    </row>
    <row r="12" spans="1:2" ht="12.75">
      <c r="A12" s="3" t="s">
        <v>7</v>
      </c>
      <c r="B12">
        <f>NORMSDIST(B11)</f>
        <v>0.5743086493254986</v>
      </c>
    </row>
    <row r="13" spans="1:2" ht="12.75">
      <c r="A13" s="3" t="s">
        <v>6</v>
      </c>
      <c r="B13" s="5">
        <f>B11-B8*(B6^0.5)</f>
        <v>0.10055448551137605</v>
      </c>
    </row>
    <row r="14" spans="1:2" ht="12.75">
      <c r="A14" s="3" t="s">
        <v>9</v>
      </c>
      <c r="B14">
        <f>NORMSDIST(B13)</f>
        <v>0.5400479935201015</v>
      </c>
    </row>
    <row r="16" spans="1:2" ht="12.75">
      <c r="A16" s="3" t="s">
        <v>10</v>
      </c>
      <c r="B16">
        <f>B4*B12-B5*B14*EXP(-B7*B6)</f>
        <v>1.4010614748042869</v>
      </c>
    </row>
    <row r="17" spans="1:2" ht="12.75">
      <c r="A17" s="3" t="s">
        <v>11</v>
      </c>
      <c r="B17">
        <f>B5*EXP(-B6*B7)*(1-(B14))-B4*(1-(B12))</f>
        <v>0.9763824666206062</v>
      </c>
    </row>
  </sheetData>
  <printOptions/>
  <pageMargins left="0.75" right="0.75" top="1" bottom="1" header="0.4921259845" footer="0.4921259845"/>
  <pageSetup orientation="portrait" paperSize="9" r:id="rId1"/>
  <ignoredErrors>
    <ignoredError sqref="B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25" sqref="C25"/>
    </sheetView>
  </sheetViews>
  <sheetFormatPr defaultColWidth="11.421875" defaultRowHeight="12.75"/>
  <cols>
    <col min="1" max="1" width="33.00390625" style="0" bestFit="1" customWidth="1"/>
  </cols>
  <sheetData>
    <row r="1" spans="1:3" ht="12.75">
      <c r="A1" s="4" t="s">
        <v>14</v>
      </c>
      <c r="B1" s="4"/>
      <c r="C1" s="4"/>
    </row>
    <row r="4" spans="1:2" ht="12.75">
      <c r="A4" t="s">
        <v>13</v>
      </c>
      <c r="B4" s="6">
        <v>793</v>
      </c>
    </row>
    <row r="5" spans="1:2" ht="12.75">
      <c r="A5" t="s">
        <v>15</v>
      </c>
      <c r="B5" s="6">
        <v>1000</v>
      </c>
    </row>
    <row r="6" spans="1:2" ht="12.75">
      <c r="A6" t="s">
        <v>16</v>
      </c>
      <c r="B6" s="6">
        <v>5</v>
      </c>
    </row>
    <row r="7" spans="1:2" ht="12.75">
      <c r="A7" t="s">
        <v>3</v>
      </c>
      <c r="B7" s="7">
        <v>0.05</v>
      </c>
    </row>
    <row r="8" spans="1:2" ht="12.75">
      <c r="A8" t="s">
        <v>17</v>
      </c>
      <c r="B8" s="7">
        <f>35%*35%</f>
        <v>0.12249999999999998</v>
      </c>
    </row>
    <row r="9" ht="12.75">
      <c r="B9" s="2"/>
    </row>
    <row r="10" spans="1:2" ht="12.75">
      <c r="A10" s="3" t="s">
        <v>19</v>
      </c>
      <c r="B10" s="1">
        <f>1/B6</f>
        <v>0.2</v>
      </c>
    </row>
    <row r="12" spans="1:2" ht="12.75">
      <c r="A12" s="3" t="s">
        <v>4</v>
      </c>
      <c r="B12">
        <f>(LN(B4/B5)+(B7-B10+(B8)/2)*B6)/(B8^0.5*B6^0.5)</f>
        <v>-0.863354863660257</v>
      </c>
    </row>
    <row r="13" spans="1:2" ht="12.75">
      <c r="A13" s="3" t="s">
        <v>7</v>
      </c>
      <c r="B13">
        <f>NORMSDIST(B12)</f>
        <v>0.19397114724828857</v>
      </c>
    </row>
    <row r="14" spans="1:2" ht="12.75">
      <c r="A14" s="3" t="s">
        <v>6</v>
      </c>
      <c r="B14" s="5">
        <f>B12-B8^0.5*(B6^0.5)</f>
        <v>-1.6459786557851834</v>
      </c>
    </row>
    <row r="15" spans="1:2" ht="12.75">
      <c r="A15" s="3" t="s">
        <v>9</v>
      </c>
      <c r="B15">
        <f>NORMSDIST(B14)</f>
        <v>0.04988406081662178</v>
      </c>
    </row>
    <row r="17" spans="1:2" ht="12.75">
      <c r="A17" s="8" t="s">
        <v>18</v>
      </c>
      <c r="B17" s="4">
        <f>B4*B13*(EXP(-B10*B6))-B5*B15*EXP(-B7*B6)</f>
        <v>17.737146194928947</v>
      </c>
    </row>
    <row r="18" ht="12.75">
      <c r="A18" s="3"/>
    </row>
  </sheetData>
  <printOptions/>
  <pageMargins left="0.75" right="0.75" top="1" bottom="1" header="0.4921259845" footer="0.4921259845"/>
  <pageSetup orientation="portrait" paperSize="9"/>
  <ignoredErrors>
    <ignoredError sqref="B1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11.421875" defaultRowHeight="12.75"/>
  <cols>
    <col min="1" max="1" width="38.57421875" style="0" bestFit="1" customWidth="1"/>
  </cols>
  <sheetData>
    <row r="1" spans="1:2" ht="12.75">
      <c r="A1" s="4" t="s">
        <v>20</v>
      </c>
      <c r="B1" s="4"/>
    </row>
    <row r="4" spans="1:2" ht="12.75">
      <c r="A4" t="s">
        <v>22</v>
      </c>
      <c r="B4" s="6">
        <v>65</v>
      </c>
    </row>
    <row r="5" spans="1:2" ht="12.75">
      <c r="A5" t="s">
        <v>15</v>
      </c>
      <c r="B5" s="6">
        <v>75</v>
      </c>
    </row>
    <row r="6" spans="1:2" ht="12.75">
      <c r="A6" t="s">
        <v>16</v>
      </c>
      <c r="B6" s="6">
        <v>4</v>
      </c>
    </row>
    <row r="7" spans="1:2" ht="12.75">
      <c r="A7" t="s">
        <v>3</v>
      </c>
      <c r="B7" s="7">
        <v>0.05</v>
      </c>
    </row>
    <row r="8" spans="1:2" ht="12.75">
      <c r="A8" t="s">
        <v>21</v>
      </c>
      <c r="B8" s="7">
        <v>0.1</v>
      </c>
    </row>
    <row r="9" spans="1:2" ht="12.75">
      <c r="A9" s="3" t="s">
        <v>19</v>
      </c>
      <c r="B9" s="9">
        <v>0</v>
      </c>
    </row>
    <row r="11" spans="1:2" ht="12.75">
      <c r="A11" s="3" t="s">
        <v>4</v>
      </c>
      <c r="B11">
        <f>(LN(B4/B5)+(B7-B9+(B8)/2)*B6)/(B8^0.5*B6^0.5)</f>
        <v>0.4061932315356011</v>
      </c>
    </row>
    <row r="12" spans="1:2" ht="12.75">
      <c r="A12" s="3" t="s">
        <v>7</v>
      </c>
      <c r="B12">
        <f>NORMSDIST(B11)</f>
        <v>0.6576996441883611</v>
      </c>
    </row>
    <row r="13" spans="1:2" ht="12.75">
      <c r="A13" s="3" t="s">
        <v>6</v>
      </c>
      <c r="B13" s="5">
        <f>B11-B8^0.5*(B6^0.5)</f>
        <v>-0.22626230049807478</v>
      </c>
    </row>
    <row r="14" spans="1:2" ht="12.75">
      <c r="A14" s="3" t="s">
        <v>9</v>
      </c>
      <c r="B14">
        <f>NORMSDIST(B13)</f>
        <v>0.4104987487503915</v>
      </c>
    </row>
    <row r="16" spans="1:2" ht="12.75">
      <c r="A16" s="8" t="s">
        <v>27</v>
      </c>
      <c r="B16" s="4">
        <f>B4*B12*(EXP(-B9*B6))-B5*B14*EXP(-B7*B6)</f>
        <v>17.543880644595177</v>
      </c>
    </row>
  </sheetData>
  <printOptions/>
  <pageMargins left="0.75" right="0.75" top="1" bottom="1" header="0.4921259845" footer="0.4921259845"/>
  <pageSetup orientation="portrait" paperSize="9"/>
  <ignoredErrors>
    <ignoredError sqref="B13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11.421875" defaultRowHeight="12.75"/>
  <cols>
    <col min="1" max="1" width="38.57421875" style="0" bestFit="1" customWidth="1"/>
  </cols>
  <sheetData>
    <row r="1" spans="1:2" ht="12.75">
      <c r="A1" s="4" t="s">
        <v>20</v>
      </c>
      <c r="B1" s="4"/>
    </row>
    <row r="4" spans="1:2" ht="12.75">
      <c r="A4" t="s">
        <v>13</v>
      </c>
      <c r="B4" s="6">
        <v>65</v>
      </c>
    </row>
    <row r="5" spans="1:2" ht="12.75">
      <c r="A5" t="s">
        <v>23</v>
      </c>
      <c r="B5" s="6">
        <v>75</v>
      </c>
    </row>
    <row r="6" spans="1:2" ht="12.75">
      <c r="A6" t="s">
        <v>24</v>
      </c>
      <c r="B6" s="6">
        <v>3</v>
      </c>
    </row>
    <row r="7" spans="1:2" ht="12.75">
      <c r="A7" t="s">
        <v>3</v>
      </c>
      <c r="B7" s="7">
        <v>0.05</v>
      </c>
    </row>
    <row r="8" spans="1:2" ht="12.75">
      <c r="A8" t="s">
        <v>25</v>
      </c>
      <c r="B8" s="7">
        <v>0.1</v>
      </c>
    </row>
    <row r="9" spans="1:2" ht="12.75">
      <c r="A9" s="3" t="s">
        <v>19</v>
      </c>
      <c r="B9" s="9">
        <f>1/B6</f>
        <v>0.3333333333333333</v>
      </c>
    </row>
    <row r="11" spans="1:2" ht="12.75">
      <c r="A11" s="3" t="s">
        <v>4</v>
      </c>
      <c r="B11">
        <f>(LN(B4/B5)+(B7-B9+(B8)/2)*B6)/(B8^0.5*B6^0.5)</f>
        <v>-1.5392845010454426</v>
      </c>
    </row>
    <row r="12" spans="1:2" ht="12.75">
      <c r="A12" s="3" t="s">
        <v>7</v>
      </c>
      <c r="B12">
        <f>NORMSDIST(B11)</f>
        <v>0.061867444108291036</v>
      </c>
    </row>
    <row r="13" spans="1:2" ht="12.75">
      <c r="A13" s="3" t="s">
        <v>6</v>
      </c>
      <c r="B13" s="5">
        <f>B11-B8^0.5*(B6^0.5)</f>
        <v>-2.0870070585506086</v>
      </c>
    </row>
    <row r="14" spans="1:2" ht="12.75">
      <c r="A14" s="3" t="s">
        <v>9</v>
      </c>
      <c r="B14">
        <f>NORMSDIST(B13)</f>
        <v>0.018443683735245298</v>
      </c>
    </row>
    <row r="16" spans="1:2" ht="12.75">
      <c r="A16" s="8" t="s">
        <v>26</v>
      </c>
      <c r="B16" s="4">
        <f>B4*B12*(EXP(-B9*B6))-B5*B14*EXP(-B7*B6)</f>
        <v>0.2887875218231257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Athéas</dc:creator>
  <cp:keywords/>
  <dc:description/>
  <cp:lastModifiedBy>Athéas</cp:lastModifiedBy>
  <dcterms:created xsi:type="dcterms:W3CDTF">2005-09-16T12:15:22Z</dcterms:created>
  <dcterms:modified xsi:type="dcterms:W3CDTF">2005-09-16T13:55:38Z</dcterms:modified>
  <cp:category/>
  <cp:version/>
  <cp:contentType/>
  <cp:contentStatus/>
</cp:coreProperties>
</file>